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D35" i="1" l="1"/>
  <c r="H35" i="1"/>
  <c r="G35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<sst xmlns="http://schemas.openxmlformats.org/spreadsheetml/2006/main" count="66" uniqueCount="66">
  <si>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</si>
  <si>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</si>
  <si>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</si>
  <si>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</si>
  <si>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</si>
  <si>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</si>
  <si>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</si>
  <si>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</si>
  <si>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</si>
  <si>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</si>
  <si>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</si>
  <si>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</si>
  <si>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</si>
  <si>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</si>
  <si>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</si>
  <si>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</si>
  <si>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</si>
  <si>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</si>
  <si>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</si>
  <si>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</si>
  <si>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</si>
  <si>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</si>
  <si>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</si>
  <si>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</si>
  <si>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</si>
  <si>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</si>
  <si>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</si>
  <si>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</si>
  <si>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</si>
  <si>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</si>
  <si>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</si>
  <si>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</si>
  <si>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</si>
  <si>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</si>
  <si>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</si>
  <si>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</si>
  <si>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</si>
  <si>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</si>
  <si>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</si>
  <si>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</si>
  <si>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</si>
  <si>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</si>
  <si>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</si>
  <si>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</si>
  <si>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</si>
  <si>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</si>
  <si>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</si>
  <si>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</si>
  <si>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</si>
  <si>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</si>
  <si>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</si>
  <si>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</si>
  <si>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</si>
  <si>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</si>
  <si>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</si>
  <si>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</si>
  <si>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</si>
  <si>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</si>
  <si>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</si>
  <si>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</si>
  <si>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</si>
  <si>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</si>
  <si>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</si>
  <si>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</si>
  <si>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</si>
  <si>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Romita, Gto.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</si>
</sst>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9</xdr:col>
      <xdr:colOff>238125</xdr:colOff>
      <xdr:row>43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61E1643-FC05-4E17-9230-236D3119E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162675"/>
          <a:ext cx="10887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19050</xdr:rowOff>
    </xdr:from>
    <xdr:to>
      <xdr:col>2</xdr:col>
      <xdr:colOff>847725</xdr:colOff>
      <xdr:row>0</xdr:row>
      <xdr:rowOff>609600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AC6D46C-9983-42FA-9F4D-AFB8B267C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66675" y="19050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0</xdr:row>
      <xdr:rowOff>0</xdr:rowOff>
    </xdr:from>
    <xdr:to>
      <xdr:col>8</xdr:col>
      <xdr:colOff>119342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D8CE00-03C3-481D-BCF8-B13365F71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91575" y="0"/>
          <a:ext cx="1024217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L25" sqref="L2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2514690.9700000002</v>
      </c>
      <c r="E6" s="16">
        <f>SUM(E7:E8)</f>
        <v>9396550.9700000007</v>
      </c>
      <c r="F6" s="16">
        <f t="shared" ref="F6:I6" si="0">SUM(F7:F8)</f>
        <v>11911241.940000001</v>
      </c>
      <c r="G6" s="16">
        <f t="shared" si="0"/>
        <v>11902500</v>
      </c>
      <c r="H6" s="16">
        <f t="shared" si="0"/>
        <v>11902500</v>
      </c>
      <c r="I6" s="16">
        <f t="shared" si="0"/>
        <v>8741.9400000013411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2514690.9700000002</v>
      </c>
      <c r="E8" s="17">
        <v>9396550.9700000007</v>
      </c>
      <c r="F8" s="17">
        <f>D8+E8</f>
        <v>11911241.940000001</v>
      </c>
      <c r="G8" s="17">
        <v>11902500</v>
      </c>
      <c r="H8" s="17">
        <v>11902500</v>
      </c>
      <c r="I8" s="17">
        <f>F8-G8</f>
        <v>8741.9400000013411</v>
      </c>
    </row>
    <row r="9" spans="1:9" x14ac:dyDescent="0.2">
      <c r="A9" s="15">
        <v>0</v>
      </c>
      <c r="B9" s="12" t="s">
        <v>3</v>
      </c>
      <c r="C9" s="8"/>
      <c r="D9" s="16">
        <f>SUM(D10:D17)</f>
        <v>160202191.78000003</v>
      </c>
      <c r="E9" s="16">
        <f>SUM(E10:E17)</f>
        <v>27341988.019999996</v>
      </c>
      <c r="F9" s="16">
        <f t="shared" ref="F9:I9" si="1">SUM(F10:F17)</f>
        <v>187544179.80000001</v>
      </c>
      <c r="G9" s="16">
        <f t="shared" si="1"/>
        <v>154178447.61000001</v>
      </c>
      <c r="H9" s="16">
        <f t="shared" si="1"/>
        <v>151096573.95000002</v>
      </c>
      <c r="I9" s="16">
        <f t="shared" si="1"/>
        <v>33365732.190000013</v>
      </c>
    </row>
    <row r="10" spans="1:9" x14ac:dyDescent="0.2">
      <c r="A10" s="15" t="s">
        <v>43</v>
      </c>
      <c r="B10" s="6"/>
      <c r="C10" s="3" t="s">
        <v>4</v>
      </c>
      <c r="D10" s="17">
        <v>158508596.18000001</v>
      </c>
      <c r="E10" s="17">
        <v>-39249669.130000003</v>
      </c>
      <c r="F10" s="17">
        <f t="shared" ref="F10:F17" si="2">D10+E10</f>
        <v>119258927.05000001</v>
      </c>
      <c r="G10" s="17">
        <v>110964629.47</v>
      </c>
      <c r="H10" s="17">
        <v>107898270.75</v>
      </c>
      <c r="I10" s="17">
        <f t="shared" ref="I10:I17" si="3">F10-G10</f>
        <v>8294297.5800000131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304046.05</v>
      </c>
      <c r="E12" s="17">
        <v>895953.95</v>
      </c>
      <c r="F12" s="17">
        <f t="shared" si="2"/>
        <v>1200000</v>
      </c>
      <c r="G12" s="17">
        <v>510400</v>
      </c>
      <c r="H12" s="17">
        <v>510400</v>
      </c>
      <c r="I12" s="17">
        <f t="shared" si="3"/>
        <v>689600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1389549.55</v>
      </c>
      <c r="E14" s="17">
        <v>-523786.34</v>
      </c>
      <c r="F14" s="17">
        <f t="shared" si="2"/>
        <v>865763.21</v>
      </c>
      <c r="G14" s="17">
        <v>865744.18</v>
      </c>
      <c r="H14" s="17">
        <v>862174.18</v>
      </c>
      <c r="I14" s="17">
        <f t="shared" si="3"/>
        <v>19.029999999911524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66219489.539999999</v>
      </c>
      <c r="F17" s="17">
        <f t="shared" si="2"/>
        <v>66219489.539999999</v>
      </c>
      <c r="G17" s="17">
        <v>41837673.960000001</v>
      </c>
      <c r="H17" s="17">
        <v>41825729.020000003</v>
      </c>
      <c r="I17" s="17">
        <f t="shared" si="3"/>
        <v>24381815.579999998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31257245.390000001</v>
      </c>
      <c r="E18" s="16">
        <f>SUM(E19:E21)</f>
        <v>16789349.130000003</v>
      </c>
      <c r="F18" s="16">
        <f t="shared" ref="F18:I18" si="4">SUM(F19:F21)</f>
        <v>48046594.520000003</v>
      </c>
      <c r="G18" s="16">
        <f t="shared" si="4"/>
        <v>48043426.350000001</v>
      </c>
      <c r="H18" s="16">
        <f t="shared" si="4"/>
        <v>47990740.359999999</v>
      </c>
      <c r="I18" s="16">
        <f t="shared" si="4"/>
        <v>3168.1699999999255</v>
      </c>
    </row>
    <row r="19" spans="1:9" x14ac:dyDescent="0.2">
      <c r="A19" s="15" t="s">
        <v>51</v>
      </c>
      <c r="B19" s="6"/>
      <c r="C19" s="3" t="s">
        <v>13</v>
      </c>
      <c r="D19" s="17">
        <v>30068770.66</v>
      </c>
      <c r="E19" s="17">
        <v>17128353.940000001</v>
      </c>
      <c r="F19" s="17">
        <f t="shared" ref="F19:F21" si="5">D19+E19</f>
        <v>47197124.600000001</v>
      </c>
      <c r="G19" s="17">
        <v>47193956.600000001</v>
      </c>
      <c r="H19" s="17">
        <v>47141270.609999999</v>
      </c>
      <c r="I19" s="17">
        <f t="shared" ref="I19:I21" si="6">F19-G19</f>
        <v>3168</v>
      </c>
    </row>
    <row r="20" spans="1:9" x14ac:dyDescent="0.2">
      <c r="A20" s="15" t="s">
        <v>52</v>
      </c>
      <c r="B20" s="6"/>
      <c r="C20" s="3" t="s">
        <v>14</v>
      </c>
      <c r="D20" s="17">
        <v>1188474.73</v>
      </c>
      <c r="E20" s="17">
        <v>-339004.81</v>
      </c>
      <c r="F20" s="17">
        <f t="shared" si="5"/>
        <v>849469.91999999993</v>
      </c>
      <c r="G20" s="17">
        <v>849469.75</v>
      </c>
      <c r="H20" s="17">
        <v>849469.75</v>
      </c>
      <c r="I20" s="17">
        <f t="shared" si="6"/>
        <v>0.16999999992549419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193974128.14000005</v>
      </c>
      <c r="E35" s="18">
        <f t="shared" ref="E35:I35" si="16">SUM(E6+E9+E18+E22+E25+E30+E32+E33+E34)</f>
        <v>53527888.119999997</v>
      </c>
      <c r="F35" s="18">
        <f t="shared" si="16"/>
        <v>247502016.26000002</v>
      </c>
      <c r="G35" s="18">
        <f t="shared" si="16"/>
        <v>214124373.96000001</v>
      </c>
      <c r="H35" s="18">
        <f t="shared" si="16"/>
        <v>210989814.31</v>
      </c>
      <c r="I35" s="18">
        <f t="shared" si="16"/>
        <v>33377642.300000012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2017-03-30T22:19:49Z</cp:lastPrinted>
  <dcterms:created xsi:type="dcterms:W3CDTF">2012-12-11T21:13:37Z</dcterms:created>
  <dcterms:modified xsi:type="dcterms:W3CDTF">2023-02-03T21:26:51Z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